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Wim\Nieuwbouw\Financien\Facturen\"/>
    </mc:Choice>
  </mc:AlternateContent>
  <xr:revisionPtr revIDLastSave="0" documentId="13_ncr:20001_{0F7C7ABB-511F-474E-9409-AD8D9E4851D7}" xr6:coauthVersionLast="47" xr6:coauthVersionMax="47" xr10:uidLastSave="{00000000-0000-0000-0000-000000000000}"/>
  <bookViews>
    <workbookView xWindow="-108" yWindow="-108" windowWidth="23256" windowHeight="12576" xr2:uid="{FC699103-66FB-4FBC-9247-F7A4586C253A}"/>
  </bookViews>
  <sheets>
    <sheet name="Summary" sheetId="1" r:id="rId1"/>
    <sheet name="Invoices" sheetId="2" r:id="rId2"/>
  </sheets>
  <calcPr calcId="191029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C10" i="2"/>
  <c r="E24" i="1"/>
  <c r="E25" i="1"/>
  <c r="E23" i="1"/>
</calcChain>
</file>

<file path=xl/sharedStrings.xml><?xml version="1.0" encoding="utf-8"?>
<sst xmlns="http://schemas.openxmlformats.org/spreadsheetml/2006/main" count="231" uniqueCount="134">
  <si>
    <t>Rijlabels</t>
  </si>
  <si>
    <t>Summary</t>
  </si>
  <si>
    <t>AANKOOP</t>
  </si>
  <si>
    <t>DIENSTEN</t>
  </si>
  <si>
    <t>RUWBOUW</t>
  </si>
  <si>
    <t>Betonkelder</t>
  </si>
  <si>
    <t>Buitenschrijnwerk</t>
  </si>
  <si>
    <t>Constructie</t>
  </si>
  <si>
    <t>Grondwerken</t>
  </si>
  <si>
    <t>Luchtdichting</t>
  </si>
  <si>
    <t>PUR</t>
  </si>
  <si>
    <t>Chape</t>
  </si>
  <si>
    <t>Gyproc</t>
  </si>
  <si>
    <t>TECHNIEKEN</t>
  </si>
  <si>
    <t>Elektriciteit</t>
  </si>
  <si>
    <t>Verwarming</t>
  </si>
  <si>
    <t>Ventilatie</t>
  </si>
  <si>
    <t>Sainitair</t>
  </si>
  <si>
    <t>AFWERKING</t>
  </si>
  <si>
    <t>Tegelwerken</t>
  </si>
  <si>
    <t>KEUKEN</t>
  </si>
  <si>
    <t>BADKAMER 1</t>
  </si>
  <si>
    <t>Eindtotaal woning</t>
  </si>
  <si>
    <t>Kraanwerk</t>
  </si>
  <si>
    <t>Eindtotaal m2 afgewerkt (z kelder)</t>
  </si>
  <si>
    <t>Kelder</t>
  </si>
  <si>
    <t>BADKAMER 2</t>
  </si>
  <si>
    <t>Eindtotaal m2 afgewerkt (m kelder)</t>
  </si>
  <si>
    <t>ALGEMEEN SCHRIJNWERK</t>
  </si>
  <si>
    <t>Deuren</t>
  </si>
  <si>
    <t>INRICHTING</t>
  </si>
  <si>
    <t>TUINAANLEG</t>
  </si>
  <si>
    <t>EXTRA</t>
  </si>
  <si>
    <t>Werkmateriaal</t>
  </si>
  <si>
    <t>Eindtotaal</t>
  </si>
  <si>
    <t>Groep</t>
  </si>
  <si>
    <t>Subgroep</t>
  </si>
  <si>
    <t>Prijs</t>
  </si>
  <si>
    <t>Uitvoerder</t>
  </si>
  <si>
    <t>Remarks</t>
  </si>
  <si>
    <t>Notaris</t>
  </si>
  <si>
    <t>325k grond</t>
  </si>
  <si>
    <t>Architect</t>
  </si>
  <si>
    <t>MUO</t>
  </si>
  <si>
    <t>Voorontwerp-detail-werfopvolging</t>
  </si>
  <si>
    <t>Tuinarchitect</t>
  </si>
  <si>
    <t>Michael Ecran</t>
  </si>
  <si>
    <t>3D-Detail-Beplanting</t>
  </si>
  <si>
    <t>Lichtstudie</t>
  </si>
  <si>
    <t>DM lights</t>
  </si>
  <si>
    <t>Niet de moeite</t>
  </si>
  <si>
    <t>Grondverzet studie</t>
  </si>
  <si>
    <t>Verbeke</t>
  </si>
  <si>
    <t>ter afvoer keldergrond</t>
  </si>
  <si>
    <t>Sondering studie</t>
  </si>
  <si>
    <t>Funderingssondering</t>
  </si>
  <si>
    <t>Stabiliteitsstudie</t>
  </si>
  <si>
    <t>Vestad</t>
  </si>
  <si>
    <t>Studie Betonbouw</t>
  </si>
  <si>
    <t>EPB</t>
  </si>
  <si>
    <t>Xenadvies</t>
  </si>
  <si>
    <t>EPB-VC-Ventilatie-Luchtdichtheid</t>
  </si>
  <si>
    <t>Droogzuiging</t>
  </si>
  <si>
    <t>Van Moer</t>
  </si>
  <si>
    <t>Droogzuiging huur pomp</t>
  </si>
  <si>
    <t>Ceulemans</t>
  </si>
  <si>
    <t>Afvoer grond kelder 973T</t>
  </si>
  <si>
    <t>Verbruggen</t>
  </si>
  <si>
    <t>Stabilise, uitgraven, aanvullen kelder</t>
  </si>
  <si>
    <t>ROBA</t>
  </si>
  <si>
    <t>Ruwbouw kelder</t>
  </si>
  <si>
    <t>S-construct</t>
  </si>
  <si>
    <t>Afdichten kelder, opstart werf, wapening</t>
  </si>
  <si>
    <t>Wanden GVL/waskoker/wapening/deklaag</t>
  </si>
  <si>
    <t>Dakwerken</t>
  </si>
  <si>
    <t>Blowerproof</t>
  </si>
  <si>
    <t>Hevadex Blowerproof luchtdichting</t>
  </si>
  <si>
    <t>Mathysen</t>
  </si>
  <si>
    <t>Betonboringen sani-venti-elec</t>
  </si>
  <si>
    <t>Verbiest</t>
  </si>
  <si>
    <t>112m2-10,5cm/93m2-12cm/stofzuigen/afvlakken</t>
  </si>
  <si>
    <t>Chapewerken</t>
  </si>
  <si>
    <t>Mathysen2</t>
  </si>
  <si>
    <t>Yvo Boven</t>
  </si>
  <si>
    <t>Voorschot buitenschrijnwerk</t>
  </si>
  <si>
    <t>Buitenschrijnwerk plaatsing</t>
  </si>
  <si>
    <t>PNP solutions</t>
  </si>
  <si>
    <t>Voorschot binnenmuren (88euro/m2)</t>
  </si>
  <si>
    <t>Zelektro</t>
  </si>
  <si>
    <t>Begeleiding loxone project</t>
  </si>
  <si>
    <t>Kabels/Steekklemmen/bevestiging</t>
  </si>
  <si>
    <t>Fluvius</t>
  </si>
  <si>
    <t>Tijdelijke aansluiting definitieve kabel</t>
  </si>
  <si>
    <t>GroothandelBE</t>
  </si>
  <si>
    <t>Kabelgoten kelder</t>
  </si>
  <si>
    <t>Kabels extra</t>
  </si>
  <si>
    <t>Stekkerdozen</t>
  </si>
  <si>
    <t>PIX 40 stopcontacten Bachmann</t>
  </si>
  <si>
    <t>Verligro</t>
  </si>
  <si>
    <t>Voorschot WP</t>
  </si>
  <si>
    <t>Voorschot sanitaire leidingen/VVW leidingen/Aircoleidingen/afvoeren</t>
  </si>
  <si>
    <t>Juvah</t>
  </si>
  <si>
    <t xml:space="preserve">Ventilatie leidingen </t>
  </si>
  <si>
    <t>Impermo</t>
  </si>
  <si>
    <t xml:space="preserve"> GVL Tegels, plinten en voegsel</t>
  </si>
  <si>
    <t>VandenBossche</t>
  </si>
  <si>
    <t xml:space="preserve"> Badkamer Tegels en plinten voorschot</t>
  </si>
  <si>
    <t>Sawiday</t>
  </si>
  <si>
    <t>Douche, 2x wastafelkraan, badkraan</t>
  </si>
  <si>
    <t>Van den Bossche</t>
  </si>
  <si>
    <t>Carrodrain Liquid 900 douchegoot</t>
  </si>
  <si>
    <t>Douche, 1x wastafelkraan</t>
  </si>
  <si>
    <t>Schreuder</t>
  </si>
  <si>
    <t>Xinnix Schuifdeuren hollewand (2x930+1x1030 - 2315 hoog)</t>
  </si>
  <si>
    <t>Hubo</t>
  </si>
  <si>
    <t>Betonboor/meters</t>
  </si>
  <si>
    <t>Gamma</t>
  </si>
  <si>
    <t>Kleine aankopen gamma</t>
  </si>
  <si>
    <t>Woodtex</t>
  </si>
  <si>
    <t>Kleine aankopen Woodtex</t>
  </si>
  <si>
    <t>COP</t>
  </si>
  <si>
    <t>Slagpluggen/boor</t>
  </si>
  <si>
    <t>Verlichting Spots/ledstrips ea</t>
  </si>
  <si>
    <t>Peeq</t>
  </si>
  <si>
    <t>Wanden en constructiestaal</t>
  </si>
  <si>
    <t>Kabels/buizen/extra voor kelderinstallatie</t>
  </si>
  <si>
    <t>WC</t>
  </si>
  <si>
    <t>Sanitotaal</t>
  </si>
  <si>
    <t>Loxone materiaal/schakelaars en intercom</t>
  </si>
  <si>
    <t>Loxone</t>
  </si>
  <si>
    <t>2 specifieke touch schakelaars</t>
  </si>
  <si>
    <t>Coolblue</t>
  </si>
  <si>
    <t xml:space="preserve">4 Rookmelders </t>
  </si>
  <si>
    <t>Handenwassers/fonteinkranen/sifons/wcrolhouders/handdoekhouders/uitstortbak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</si>
</sst>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_ &quot;€&quot;\ * #,##0.00_ ;_ &quot;€&quot;\ * \-#,##0.00_ ;_ &quot;€&quot;\ * &quot;-&quot;??_ ;_ @_ "/>
    <numFmt numFmtId="165" formatCode="_ [$€-813]\ * #,##0.00_ ;_ [$€-813]\ * \-#,##0.00_ ;_ [$€-813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44" fontId="0" fillId="0" borderId="0" xfId="1" applyFont="1"/>
    <xf numFmtId="0" fontId="0" fillId="0" borderId="0" xfId="0" pivotButton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2"/>
              <c:pt idx="0">
                <c:v>AANKOOP</c:v>
              </c:pt>
              <c:pt idx="1">
                <c:v>DIENSTEN</c:v>
              </c:pt>
              <c:pt idx="2">
                <c:v>RUWBOUW Betonkelder</c:v>
              </c:pt>
              <c:pt idx="3">
                <c:v>RUWBOUW Buitenschrijnwerk</c:v>
              </c:pt>
              <c:pt idx="4">
                <c:v>RUWBOUW Constructie</c:v>
              </c:pt>
              <c:pt idx="5">
                <c:v>RUWBOUW Grondwerken</c:v>
              </c:pt>
              <c:pt idx="6">
                <c:v>RUWBOUW Luchtdichting</c:v>
              </c:pt>
              <c:pt idx="7">
                <c:v>RUWBOUW PUR</c:v>
              </c:pt>
              <c:pt idx="8">
                <c:v>RUWBOUW Chape</c:v>
              </c:pt>
              <c:pt idx="9">
                <c:v>RUWBOUW Gyproc</c:v>
              </c:pt>
              <c:pt idx="10">
                <c:v>TECHNIEKEN Elektriciteit</c:v>
              </c:pt>
              <c:pt idx="11">
                <c:v>TECHNIEKEN Verwarming</c:v>
              </c:pt>
              <c:pt idx="12">
                <c:v>TECHNIEKEN Ventilatie</c:v>
              </c:pt>
              <c:pt idx="13">
                <c:v>TECHNIEKEN Sainitair</c:v>
              </c:pt>
              <c:pt idx="14">
                <c:v>AFWERKING Tegelwerken</c:v>
              </c:pt>
              <c:pt idx="15">
                <c:v>KEUKEN</c:v>
              </c:pt>
              <c:pt idx="16">
                <c:v>BADKAMER 1 Kraanwerk</c:v>
              </c:pt>
              <c:pt idx="17">
                <c:v>BADKAMER 2 Kraanwerk</c:v>
              </c:pt>
              <c:pt idx="18">
                <c:v>ALGEMEEN SCHRIJNWERK Deuren</c:v>
              </c:pt>
              <c:pt idx="19">
                <c:v>INRICHTING</c:v>
              </c:pt>
              <c:pt idx="20">
                <c:v>TUINAANLEG</c:v>
              </c:pt>
              <c:pt idx="21">
                <c:v>EXTRA Werkmateriaal</c:v>
              </c:pt>
            </c:strLit>
          </c:cat>
          <c:val>
            <c:numLit>
              <c:formatCode>General</c:formatCode>
              <c:ptCount val="22"/>
              <c:pt idx="0">
                <c:v>38272.980000000003</c:v>
              </c:pt>
              <c:pt idx="1">
                <c:v>39804.31</c:v>
              </c:pt>
              <c:pt idx="2">
                <c:v>60209</c:v>
              </c:pt>
              <c:pt idx="3">
                <c:v>76929.38</c:v>
              </c:pt>
              <c:pt idx="4">
                <c:v>334091.77</c:v>
              </c:pt>
              <c:pt idx="5">
                <c:v>19819</c:v>
              </c:pt>
              <c:pt idx="6">
                <c:v>531</c:v>
              </c:pt>
              <c:pt idx="7">
                <c:v>7826.76</c:v>
              </c:pt>
              <c:pt idx="8">
                <c:v>5145.21</c:v>
              </c:pt>
              <c:pt idx="9">
                <c:v>7500</c:v>
              </c:pt>
              <c:pt idx="10">
                <c:v>6084.7599999999993</c:v>
              </c:pt>
              <c:pt idx="11">
                <c:v>3227.76</c:v>
              </c:pt>
              <c:pt idx="12">
                <c:v>3675</c:v>
              </c:pt>
              <c:pt idx="13">
                <c:v>6439</c:v>
              </c:pt>
              <c:pt idx="14">
                <c:v>6680</c:v>
              </c:pt>
              <c:pt idx="15">
                <c:v>0</c:v>
              </c:pt>
              <c:pt idx="16">
                <c:v>5400</c:v>
              </c:pt>
              <c:pt idx="17">
                <c:v>1600</c:v>
              </c:pt>
              <c:pt idx="18">
                <c:v>3396.59</c:v>
              </c:pt>
              <c:pt idx="19">
                <c:v>0</c:v>
              </c:pt>
              <c:pt idx="20">
                <c:v>0</c:v>
              </c:pt>
              <c:pt idx="21">
                <c:v>471</c:v>
              </c:pt>
            </c:numLit>
          </c:val>
          <c:extLst>
            <c:ext xmlns:c16="http://schemas.microsoft.com/office/drawing/2014/chart" uri="{C3380CC4-5D6E-409C-BE32-E72D297353CC}">
              <c16:uniqueId val="{00000000-F52E-4973-A8E0-36208693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649408"/>
        <c:axId val="1376652032"/>
      </c:barChart>
      <c:catAx>
        <c:axId val="13766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76652032"/>
        <c:crosses val="autoZero"/>
        <c:auto val="1"/>
        <c:lblAlgn val="ctr"/>
        <c:lblOffset val="100"/>
        <c:noMultiLvlLbl val="0"/>
      </c:catAx>
      <c:valAx>
        <c:axId val="137665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766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171450</xdr:rowOff>
    </xdr:from>
    <xdr:to>
      <xdr:col>13</xdr:col>
      <xdr:colOff>312420</xdr:colOff>
      <xdr:row>20</xdr:row>
      <xdr:rowOff>137160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9014E6B-77AE-4013-9746-A43D58B95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mal, Wim " refreshedDate="45140.495963657406" createdVersion="7" refreshedVersion="7" minRefreshableVersion="3" recordCount="53" xr:uid="{21A76454-D6AC-4140-96EB-EDC91092F52C}">
  <cacheSource type="worksheet">
    <worksheetSource ref="A1:E54" sheet="Invoices"/>
  </cacheSource>
  <cacheFields count="5">
    <cacheField name="Groep" numFmtId="0">
      <sharedItems count="13">
        <s v="AANKOOP"/>
        <s v="DIENSTEN"/>
        <s v="RUWBOUW"/>
        <s v="TECHNIEKEN"/>
        <s v="AFWERKING"/>
        <s v="KEUKEN"/>
        <s v="BADKAMER 1"/>
        <s v="BADKAMER 2"/>
        <s v="WC"/>
        <s v="ALGEMEEN SCHRIJNWERK"/>
        <s v="INRICHTING"/>
        <s v="TUINAANLEG"/>
        <s v="EXTRA"/>
      </sharedItems>
    </cacheField>
    <cacheField name="Subgroep" numFmtId="0">
      <sharedItems containsBlank="1" count="26">
        <s v="Notaris"/>
        <s v="Architect"/>
        <s v="Tuinarchitect"/>
        <s v="Lichtstudie"/>
        <s v="Grondverzet studie"/>
        <s v="Sondering studie"/>
        <s v="Stabiliteitsstudie"/>
        <s v="EPB"/>
        <s v="Droogzuiging"/>
        <s v="Grondwerken"/>
        <s v="Betonkelder"/>
        <s v="Constructie"/>
        <s v="Luchtdichting"/>
        <s v="PUR"/>
        <s v="Chape"/>
        <s v="Buitenschrijnwerk"/>
        <s v="Gyproc"/>
        <s v="Elektriciteit"/>
        <s v="Verwarming"/>
        <s v="Sainitair"/>
        <s v="Ventilatie"/>
        <s v="Tegelwerken"/>
        <m/>
        <s v="Kraanwerk"/>
        <s v="Deuren"/>
        <s v="Werkmateriaal"/>
      </sharedItems>
    </cacheField>
    <cacheField name="Prijs" numFmtId="0">
      <sharedItems containsString="0" containsBlank="1" containsNumber="1" minValue="30" maxValue="146943.97"/>
    </cacheField>
    <cacheField name="Uitvoerder" numFmtId="0">
      <sharedItems containsBlank="1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x v="0"/>
    <x v="0"/>
    <n v="38272.980000000003"/>
    <m/>
    <s v="325k grond"/>
  </r>
  <r>
    <x v="1"/>
    <x v="1"/>
    <n v="27253"/>
    <s v="MUO"/>
    <s v="Voorontwerp-detail-werfopvolging"/>
  </r>
  <r>
    <x v="1"/>
    <x v="2"/>
    <n v="2057"/>
    <s v="Michael Ecran"/>
    <s v="3D-Detail-Beplanting"/>
  </r>
  <r>
    <x v="1"/>
    <x v="3"/>
    <n v="150"/>
    <s v="DM lights"/>
    <s v="Niet de moeite"/>
  </r>
  <r>
    <x v="1"/>
    <x v="4"/>
    <n v="1243.8800000000001"/>
    <s v="Verbeke"/>
    <s v="ter afvoer keldergrond"/>
  </r>
  <r>
    <x v="1"/>
    <x v="5"/>
    <n v="493.68"/>
    <s v="Verbeke"/>
    <s v="Funderingssondering"/>
  </r>
  <r>
    <x v="1"/>
    <x v="6"/>
    <n v="5324"/>
    <s v="Vestad"/>
    <s v="Studie Betonbouw"/>
  </r>
  <r>
    <x v="1"/>
    <x v="7"/>
    <n v="1373.75"/>
    <s v="Xenadvies"/>
    <s v="EPB-VC-Ventilatie-Luchtdichtheid"/>
  </r>
  <r>
    <x v="1"/>
    <x v="8"/>
    <n v="1909"/>
    <s v="Van Moer"/>
    <s v="Droogzuiging huur pomp"/>
  </r>
  <r>
    <x v="2"/>
    <x v="9"/>
    <n v="14319"/>
    <s v="Ceulemans"/>
    <s v="Afvoer grond kelder 973T"/>
  </r>
  <r>
    <x v="2"/>
    <x v="9"/>
    <n v="5500"/>
    <s v="Verbruggen"/>
    <s v="Stabilise, uitgraven, aanvullen kelder"/>
  </r>
  <r>
    <x v="2"/>
    <x v="10"/>
    <n v="60209"/>
    <s v="ROBA"/>
    <s v="Ruwbouw kelder"/>
  </r>
  <r>
    <x v="2"/>
    <x v="11"/>
    <n v="32266.55"/>
    <s v="S-construct"/>
    <s v="Afdichten kelder, opstart werf, wapening"/>
  </r>
  <r>
    <x v="2"/>
    <x v="11"/>
    <n v="104096"/>
    <s v="S-construct"/>
    <s v="Wanden GVL/waskoker/wapening/deklaag"/>
  </r>
  <r>
    <x v="2"/>
    <x v="11"/>
    <n v="146943.97"/>
    <s v="S-construct"/>
    <s v="Wanden en constructiestaal"/>
  </r>
  <r>
    <x v="2"/>
    <x v="11"/>
    <n v="45000"/>
    <s v="S-construct"/>
    <s v="Dakwerken"/>
  </r>
  <r>
    <x v="2"/>
    <x v="12"/>
    <n v="531"/>
    <s v="Blowerproof"/>
    <s v="Hevadex Blowerproof luchtdichting"/>
  </r>
  <r>
    <x v="2"/>
    <x v="11"/>
    <n v="2905.25"/>
    <s v="Mathysen"/>
    <s v="Betonboringen sani-venti-elec"/>
  </r>
  <r>
    <x v="2"/>
    <x v="13"/>
    <n v="7826.76"/>
    <s v="Verbiest"/>
    <s v="112m2-10,5cm/93m2-12cm/stofzuigen/afvlakken"/>
  </r>
  <r>
    <x v="2"/>
    <x v="14"/>
    <n v="5145.21"/>
    <s v="Verbiest"/>
    <s v="Chapewerken"/>
  </r>
  <r>
    <x v="2"/>
    <x v="11"/>
    <n v="2880"/>
    <s v="Mathysen2"/>
    <s v="Betonboringen sani-venti-elec"/>
  </r>
  <r>
    <x v="2"/>
    <x v="15"/>
    <n v="20730.86"/>
    <s v="Yvo Boven"/>
    <s v="Voorschot buitenschrijnwerk"/>
  </r>
  <r>
    <x v="2"/>
    <x v="15"/>
    <n v="56198.52"/>
    <s v="Yvo Boven"/>
    <s v="Buitenschrijnwerk plaatsing"/>
  </r>
  <r>
    <x v="2"/>
    <x v="16"/>
    <n v="7500"/>
    <s v="PNP solutions"/>
    <s v="Voorschot binnenmuren (88euro/m2)"/>
  </r>
  <r>
    <x v="3"/>
    <x v="17"/>
    <n v="514.25"/>
    <s v="Zelektro"/>
    <s v="Begeleiding loxone project"/>
  </r>
  <r>
    <x v="3"/>
    <x v="17"/>
    <n v="2448.64"/>
    <s v="Zelektro"/>
    <s v="Kabels/Steekklemmen/bevestiging"/>
  </r>
  <r>
    <x v="3"/>
    <x v="17"/>
    <n v="854"/>
    <s v="Fluvius"/>
    <s v="Tijdelijke aansluiting definitieve kabel"/>
  </r>
  <r>
    <x v="3"/>
    <x v="17"/>
    <n v="220"/>
    <s v="GroothandelBE"/>
    <s v="Kabelgoten kelder"/>
  </r>
  <r>
    <x v="3"/>
    <x v="17"/>
    <n v="985"/>
    <s v="Zelektro"/>
    <s v="Kabels extra"/>
  </r>
  <r>
    <x v="3"/>
    <x v="17"/>
    <n v="1062.8699999999999"/>
    <s v="Stekkerdozen"/>
    <s v="PIX 40 stopcontacten Bachmann"/>
  </r>
  <r>
    <x v="3"/>
    <x v="17"/>
    <n v="2386"/>
    <s v="Peeq"/>
    <s v="Verlichting Spots/ledstrips ea"/>
  </r>
  <r>
    <x v="3"/>
    <x v="17"/>
    <n v="300"/>
    <s v="Zelektro"/>
    <s v="Kabels/buizen/extra voor kelderinstallatie"/>
  </r>
  <r>
    <x v="3"/>
    <x v="17"/>
    <n v="2860"/>
    <s v="Zelektro"/>
    <s v="Loxone materiaal/schakelaars en intercom"/>
  </r>
  <r>
    <x v="3"/>
    <x v="17"/>
    <n v="539"/>
    <s v="Loxone"/>
    <s v="2 specifieke touch schakelaars"/>
  </r>
  <r>
    <x v="3"/>
    <x v="17"/>
    <n v="130"/>
    <s v="Coolblue"/>
    <s v="4 Rookmelders "/>
  </r>
  <r>
    <x v="3"/>
    <x v="18"/>
    <n v="3227.76"/>
    <s v="Verligro"/>
    <s v="Voorschot WP"/>
  </r>
  <r>
    <x v="3"/>
    <x v="19"/>
    <n v="6439"/>
    <s v="Verligro"/>
    <s v="Voorschot sanitaire leidingen/VVW leidingen/Aircoleidingen/afvoeren"/>
  </r>
  <r>
    <x v="3"/>
    <x v="20"/>
    <n v="3675"/>
    <s v="Juvah"/>
    <s v="Ventilatie leidingen "/>
  </r>
  <r>
    <x v="4"/>
    <x v="21"/>
    <n v="6680"/>
    <s v="Impermo"/>
    <s v=" GVL Tegels, plinten en voegsel"/>
  </r>
  <r>
    <x v="4"/>
    <x v="21"/>
    <n v="1000"/>
    <s v="VandenBossche"/>
    <s v=" Badkamer Tegels en plinten voorschot"/>
  </r>
  <r>
    <x v="5"/>
    <x v="22"/>
    <m/>
    <m/>
    <m/>
  </r>
  <r>
    <x v="6"/>
    <x v="23"/>
    <n v="5050"/>
    <s v="Sawiday"/>
    <s v="Douche, 2x wastafelkraan, badkraan"/>
  </r>
  <r>
    <x v="6"/>
    <x v="23"/>
    <n v="350"/>
    <s v="Van den Bossche"/>
    <s v="Carrodrain Liquid 900 douchegoot"/>
  </r>
  <r>
    <x v="7"/>
    <x v="23"/>
    <n v="1250"/>
    <s v="Sawiday"/>
    <s v="Douche, 1x wastafelkraan"/>
  </r>
  <r>
    <x v="7"/>
    <x v="23"/>
    <n v="350"/>
    <s v="Van den Bossche"/>
    <s v="Carrodrain Liquid 900 douchegoot"/>
  </r>
  <r>
    <x v="8"/>
    <x v="23"/>
    <n v="729"/>
    <s v="Sanitotaal"/>
    <s v="Handenwassers/fonteinkranen/sifons/wcrolhouders/handdoekhouders/uitstortbak"/>
  </r>
  <r>
    <x v="9"/>
    <x v="24"/>
    <n v="3396.59"/>
    <s v="Schreuder"/>
    <s v="Xinnix Schuifdeuren hollewand (2x930+1x1030 - 2315 hoog)"/>
  </r>
  <r>
    <x v="10"/>
    <x v="22"/>
    <m/>
    <m/>
    <m/>
  </r>
  <r>
    <x v="11"/>
    <x v="22"/>
    <m/>
    <m/>
    <m/>
  </r>
  <r>
    <x v="12"/>
    <x v="25"/>
    <n v="135"/>
    <s v="Hubo"/>
    <s v="Betonboor/meters"/>
  </r>
  <r>
    <x v="12"/>
    <x v="25"/>
    <n v="350"/>
    <s v="Gamma"/>
    <s v="Kleine aankopen gamma"/>
  </r>
  <r>
    <x v="12"/>
    <x v="25"/>
    <n v="56"/>
    <s v="Woodtex"/>
    <s v="Kleine aankopen Woodtex"/>
  </r>
  <r>
    <x v="12"/>
    <x v="25"/>
    <n v="30"/>
    <s v="COP"/>
    <s v="Slagpluggen/bo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1311EA-B0E9-4153-8FE2-D8119A5F8311}" name="Draaitabel4" cacheId="25" applyNumberFormats="0" applyBorderFormats="0" applyFontFormats="0" applyPatternFormats="0" applyAlignmentFormats="0" applyWidthHeightFormats="1" dataCaption="Waarden" updatedVersion="7" minRefreshableVersion="3" useAutoFormatting="1" itemPrintTitles="1" createdVersion="6" indent="0" outline="1" outlineData="1" multipleFieldFilters="0" chartFormat="12">
  <location ref="A3:B21" firstHeaderRow="1" firstDataRow="1" firstDataCol="1"/>
  <pivotFields count="5">
    <pivotField axis="axisRow" showAl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9"/>
        <item sd="0" x="10"/>
        <item sd="0" x="11"/>
        <item sd="0" x="12"/>
        <item sd="0" x="8"/>
        <item t="default"/>
      </items>
    </pivotField>
    <pivotField axis="axisRow" showAll="0">
      <items count="27">
        <item x="1"/>
        <item x="10"/>
        <item x="15"/>
        <item x="11"/>
        <item x="8"/>
        <item x="17"/>
        <item x="7"/>
        <item x="4"/>
        <item x="3"/>
        <item x="5"/>
        <item x="6"/>
        <item x="2"/>
        <item x="22"/>
        <item x="9"/>
        <item x="21"/>
        <item x="18"/>
        <item x="23"/>
        <item x="0"/>
        <item x="12"/>
        <item x="25"/>
        <item x="20"/>
        <item x="19"/>
        <item x="24"/>
        <item x="13"/>
        <item x="14"/>
        <item x="16"/>
        <item t="default"/>
      </items>
    </pivotField>
    <pivotField dataField="1" numFmtId="164" showAll="0"/>
    <pivotField showAll="0"/>
    <pivotField showAll="0"/>
  </pivotFields>
  <rowFields count="2">
    <field x="0"/>
    <field x="1"/>
  </rowFields>
  <rowItems count="18">
    <i>
      <x/>
    </i>
    <i>
      <x v="1"/>
    </i>
    <i>
      <x v="2"/>
    </i>
    <i>
      <x v="3"/>
    </i>
    <i r="1">
      <x v="5"/>
    </i>
    <i r="1">
      <x v="15"/>
    </i>
    <i r="1">
      <x v="20"/>
    </i>
    <i r="1">
      <x v="2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mary" fld="2" baseField="0" baseItem="0" numFmtId="164"/>
  </dataFields>
  <chartFormats count="30"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0" format="29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0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0" format="3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7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8"/>
          </reference>
        </references>
      </pivotArea>
    </chartFormat>
    <chartFormat chart="0" format="3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9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0"/>
          </reference>
        </references>
      </pivotArea>
    </chartFormat>
    <chartFormat chart="0" format="3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1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5"/>
          </reference>
        </references>
      </pivotArea>
    </chartFormat>
    <chartFormat chart="0" format="37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5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0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2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"/>
          </reference>
        </references>
      </pivotArea>
    </chartFormat>
    <chartFormat chart="0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3"/>
          </reference>
        </references>
      </pivotArea>
    </chartFormat>
    <chartFormat chart="0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8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E7EA-1451-4CF5-9D51-30609FA5117A}">
  <dimension ref="A3:G25"/>
  <sheetViews>
    <sheetView tabSelected="1" topLeftCell="A4" workbookViewId="0">
      <selection activeCell="B17" sqref="B17"/>
    </sheetView>
  </sheetViews>
  <sheetFormatPr defaultRowHeight="14.4" x14ac:dyDescent="0.3"/>
  <cols>
    <col min="1" max="1" width="25.21875" bestFit="1" customWidth="1"/>
    <col min="2" max="2" width="12.44140625" bestFit="1" customWidth="1"/>
    <col min="4" max="4" width="29.21875" bestFit="1" customWidth="1"/>
    <col min="5" max="5" width="12.33203125" bestFit="1" customWidth="1"/>
    <col min="7" max="7" width="11.77734375" bestFit="1" customWidth="1"/>
  </cols>
  <sheetData>
    <row r="3" spans="1:2" x14ac:dyDescent="0.3">
      <c r="A3" s="5" t="s">
        <v>0</v>
      </c>
      <c r="B3" t="s">
        <v>1</v>
      </c>
    </row>
    <row r="4" spans="1:2" x14ac:dyDescent="0.3">
      <c r="A4" s="1" t="s">
        <v>2</v>
      </c>
      <c r="B4" s="2">
        <v>38272.980000000003</v>
      </c>
    </row>
    <row r="5" spans="1:2" x14ac:dyDescent="0.3">
      <c r="A5" s="1" t="s">
        <v>3</v>
      </c>
      <c r="B5" s="2">
        <v>39804.31</v>
      </c>
    </row>
    <row r="6" spans="1:2" x14ac:dyDescent="0.3">
      <c r="A6" s="1" t="s">
        <v>4</v>
      </c>
      <c r="B6" s="2">
        <v>512052.12000000005</v>
      </c>
    </row>
    <row r="7" spans="1:2" x14ac:dyDescent="0.3">
      <c r="A7" s="1" t="s">
        <v>13</v>
      </c>
      <c r="B7" s="2">
        <v>25641.519999999997</v>
      </c>
    </row>
    <row r="8" spans="1:2" x14ac:dyDescent="0.3">
      <c r="A8" s="11" t="s">
        <v>14</v>
      </c>
      <c r="B8" s="2">
        <v>12299.759999999998</v>
      </c>
    </row>
    <row r="9" spans="1:2" x14ac:dyDescent="0.3">
      <c r="A9" s="11" t="s">
        <v>15</v>
      </c>
      <c r="B9" s="2">
        <v>3227.76</v>
      </c>
    </row>
    <row r="10" spans="1:2" x14ac:dyDescent="0.3">
      <c r="A10" s="11" t="s">
        <v>16</v>
      </c>
      <c r="B10" s="2">
        <v>3675</v>
      </c>
    </row>
    <row r="11" spans="1:2" x14ac:dyDescent="0.3">
      <c r="A11" s="11" t="s">
        <v>17</v>
      </c>
      <c r="B11" s="2">
        <v>6439</v>
      </c>
    </row>
    <row r="12" spans="1:2" x14ac:dyDescent="0.3">
      <c r="A12" s="1" t="s">
        <v>18</v>
      </c>
      <c r="B12" s="2">
        <v>7680</v>
      </c>
    </row>
    <row r="13" spans="1:2" x14ac:dyDescent="0.3">
      <c r="A13" s="1" t="s">
        <v>20</v>
      </c>
      <c r="B13" s="2"/>
    </row>
    <row r="14" spans="1:2" x14ac:dyDescent="0.3">
      <c r="A14" s="1" t="s">
        <v>21</v>
      </c>
      <c r="B14" s="2">
        <v>5400</v>
      </c>
    </row>
    <row r="15" spans="1:2" x14ac:dyDescent="0.3">
      <c r="A15" s="1" t="s">
        <v>26</v>
      </c>
      <c r="B15" s="2">
        <v>1600</v>
      </c>
    </row>
    <row r="16" spans="1:2" x14ac:dyDescent="0.3">
      <c r="A16" s="1" t="s">
        <v>28</v>
      </c>
      <c r="B16" s="2">
        <v>3396.59</v>
      </c>
    </row>
    <row r="17" spans="1:7" x14ac:dyDescent="0.3">
      <c r="A17" s="1" t="s">
        <v>30</v>
      </c>
      <c r="B17" s="2"/>
    </row>
    <row r="18" spans="1:7" x14ac:dyDescent="0.3">
      <c r="A18" s="1" t="s">
        <v>31</v>
      </c>
      <c r="B18" s="2"/>
    </row>
    <row r="19" spans="1:7" x14ac:dyDescent="0.3">
      <c r="A19" s="1" t="s">
        <v>32</v>
      </c>
      <c r="B19" s="2">
        <v>571</v>
      </c>
    </row>
    <row r="20" spans="1:7" x14ac:dyDescent="0.3">
      <c r="A20" s="1" t="s">
        <v>126</v>
      </c>
      <c r="B20" s="2">
        <v>729</v>
      </c>
    </row>
    <row r="21" spans="1:7" x14ac:dyDescent="0.3">
      <c r="A21" s="1" t="s">
        <v>34</v>
      </c>
      <c r="B21" s="2">
        <v>635147.52000000002</v>
      </c>
    </row>
    <row r="23" spans="1:7" x14ac:dyDescent="0.3">
      <c r="D23" s="1" t="s">
        <v>22</v>
      </c>
      <c r="E23" s="3">
        <f>GETPIVOTDATA("Prijs",$A$3)-GETPIVOTDATA("Prijs",$A$3,"Groep","AANKOOP")</f>
        <v>596874.54</v>
      </c>
    </row>
    <row r="24" spans="1:7" x14ac:dyDescent="0.3">
      <c r="D24" s="1" t="s">
        <v>24</v>
      </c>
      <c r="E24" s="3">
        <f>(GETPIVOTDATA("Prijs",$A$3)-60000)/215</f>
        <v>2675.1047441860464</v>
      </c>
      <c r="F24" t="s">
        <v>25</v>
      </c>
      <c r="G24" s="4">
        <v>60000</v>
      </c>
    </row>
    <row r="25" spans="1:7" x14ac:dyDescent="0.3">
      <c r="D25" s="1" t="s">
        <v>27</v>
      </c>
      <c r="E25" s="4">
        <f>GETPIVOTDATA("Prijs",$A$3)/300</f>
        <v>2117.1584000000003</v>
      </c>
      <c r="G25" s="4"/>
    </row>
  </sheetData>
  <pageMargins left="0.7" right="0.7" top="0.75" bottom="0.75" header="0.3" footer="0.3"/>
  <pageSetup orientation="portrait" r:id="rId2"/>
  <headerFooter>
    <oddFooter>&amp;R_x000D_&amp;1#&amp;"Calibri"&amp;12&amp;KFF0000 INTERNAL</oddFooter>
  </headerFooter>
  <customProperties>
    <customPr name="Ibp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4671-46C2-479B-9316-E585A16AF6C7}">
  <dimension ref="A1:E54"/>
  <sheetViews>
    <sheetView workbookViewId="0">
      <selection activeCell="D18" sqref="D18"/>
    </sheetView>
  </sheetViews>
  <sheetFormatPr defaultRowHeight="14.4" x14ac:dyDescent="0.3"/>
  <cols>
    <col min="1" max="1" width="22.77734375" bestFit="1" customWidth="1"/>
    <col min="2" max="2" width="16.44140625" bestFit="1" customWidth="1"/>
    <col min="3" max="3" width="12.77734375" style="8" bestFit="1" customWidth="1"/>
    <col min="4" max="4" width="14.77734375" bestFit="1" customWidth="1"/>
    <col min="5" max="5" width="69.88671875" bestFit="1" customWidth="1"/>
  </cols>
  <sheetData>
    <row r="1" spans="1:5" x14ac:dyDescent="0.3">
      <c r="A1" s="6" t="s">
        <v>35</v>
      </c>
      <c r="B1" s="6" t="s">
        <v>36</v>
      </c>
      <c r="C1" s="7" t="s">
        <v>37</v>
      </c>
      <c r="D1" s="7" t="s">
        <v>38</v>
      </c>
      <c r="E1" s="7" t="s">
        <v>39</v>
      </c>
    </row>
    <row r="2" spans="1:5" x14ac:dyDescent="0.3">
      <c r="A2" s="1" t="s">
        <v>2</v>
      </c>
      <c r="B2" s="8" t="s">
        <v>40</v>
      </c>
      <c r="C2" s="9">
        <v>38272.980000000003</v>
      </c>
      <c r="D2" s="8"/>
      <c r="E2" s="8" t="s">
        <v>41</v>
      </c>
    </row>
    <row r="3" spans="1:5" x14ac:dyDescent="0.3">
      <c r="A3" t="s">
        <v>3</v>
      </c>
      <c r="B3" s="8" t="s">
        <v>42</v>
      </c>
      <c r="C3" s="9">
        <v>27253</v>
      </c>
      <c r="D3" s="8" t="s">
        <v>43</v>
      </c>
      <c r="E3" s="8" t="s">
        <v>44</v>
      </c>
    </row>
    <row r="4" spans="1:5" x14ac:dyDescent="0.3">
      <c r="A4" t="s">
        <v>3</v>
      </c>
      <c r="B4" s="8" t="s">
        <v>45</v>
      </c>
      <c r="C4" s="9">
        <v>2057</v>
      </c>
      <c r="D4" s="8" t="s">
        <v>46</v>
      </c>
      <c r="E4" s="8" t="s">
        <v>47</v>
      </c>
    </row>
    <row r="5" spans="1:5" x14ac:dyDescent="0.3">
      <c r="A5" t="s">
        <v>3</v>
      </c>
      <c r="B5" s="8" t="s">
        <v>48</v>
      </c>
      <c r="C5" s="9">
        <v>150</v>
      </c>
      <c r="D5" s="8" t="s">
        <v>49</v>
      </c>
      <c r="E5" s="8" t="s">
        <v>50</v>
      </c>
    </row>
    <row r="6" spans="1:5" x14ac:dyDescent="0.3">
      <c r="A6" t="s">
        <v>3</v>
      </c>
      <c r="B6" s="8" t="s">
        <v>51</v>
      </c>
      <c r="C6" s="9">
        <v>1243.8800000000001</v>
      </c>
      <c r="D6" s="8" t="s">
        <v>52</v>
      </c>
      <c r="E6" s="8" t="s">
        <v>53</v>
      </c>
    </row>
    <row r="7" spans="1:5" x14ac:dyDescent="0.3">
      <c r="A7" t="s">
        <v>3</v>
      </c>
      <c r="B7" s="8" t="s">
        <v>54</v>
      </c>
      <c r="C7" s="9">
        <v>493.68</v>
      </c>
      <c r="D7" s="8" t="s">
        <v>52</v>
      </c>
      <c r="E7" s="8" t="s">
        <v>55</v>
      </c>
    </row>
    <row r="8" spans="1:5" x14ac:dyDescent="0.3">
      <c r="A8" t="s">
        <v>3</v>
      </c>
      <c r="B8" s="8" t="s">
        <v>56</v>
      </c>
      <c r="C8" s="9">
        <v>5324</v>
      </c>
      <c r="D8" s="8" t="s">
        <v>57</v>
      </c>
      <c r="E8" s="8" t="s">
        <v>58</v>
      </c>
    </row>
    <row r="9" spans="1:5" x14ac:dyDescent="0.3">
      <c r="A9" t="s">
        <v>3</v>
      </c>
      <c r="B9" s="8" t="s">
        <v>59</v>
      </c>
      <c r="C9" s="9">
        <v>1373.75</v>
      </c>
      <c r="D9" s="8" t="s">
        <v>60</v>
      </c>
      <c r="E9" s="8" t="s">
        <v>61</v>
      </c>
    </row>
    <row r="10" spans="1:5" x14ac:dyDescent="0.3">
      <c r="A10" t="s">
        <v>3</v>
      </c>
      <c r="B10" s="8" t="s">
        <v>62</v>
      </c>
      <c r="C10" s="9">
        <f>1234+305+370</f>
        <v>1909</v>
      </c>
      <c r="D10" s="8" t="s">
        <v>63</v>
      </c>
      <c r="E10" s="8" t="s">
        <v>64</v>
      </c>
    </row>
    <row r="11" spans="1:5" x14ac:dyDescent="0.3">
      <c r="A11" t="s">
        <v>4</v>
      </c>
      <c r="B11" s="8" t="s">
        <v>8</v>
      </c>
      <c r="C11" s="9">
        <v>14319</v>
      </c>
      <c r="D11" s="8" t="s">
        <v>65</v>
      </c>
      <c r="E11" s="8" t="s">
        <v>66</v>
      </c>
    </row>
    <row r="12" spans="1:5" x14ac:dyDescent="0.3">
      <c r="A12" t="s">
        <v>4</v>
      </c>
      <c r="B12" s="8" t="s">
        <v>8</v>
      </c>
      <c r="C12" s="9">
        <v>5500</v>
      </c>
      <c r="D12" s="8" t="s">
        <v>67</v>
      </c>
      <c r="E12" s="8" t="s">
        <v>68</v>
      </c>
    </row>
    <row r="13" spans="1:5" x14ac:dyDescent="0.3">
      <c r="A13" t="s">
        <v>4</v>
      </c>
      <c r="B13" s="8" t="s">
        <v>5</v>
      </c>
      <c r="C13" s="9">
        <v>60209</v>
      </c>
      <c r="D13" s="8" t="s">
        <v>69</v>
      </c>
      <c r="E13" s="8" t="s">
        <v>70</v>
      </c>
    </row>
    <row r="14" spans="1:5" x14ac:dyDescent="0.3">
      <c r="A14" t="s">
        <v>4</v>
      </c>
      <c r="B14" s="8" t="s">
        <v>7</v>
      </c>
      <c r="C14" s="9">
        <v>32266.55</v>
      </c>
      <c r="D14" s="8" t="s">
        <v>71</v>
      </c>
      <c r="E14" s="8" t="s">
        <v>72</v>
      </c>
    </row>
    <row r="15" spans="1:5" x14ac:dyDescent="0.3">
      <c r="A15" t="s">
        <v>4</v>
      </c>
      <c r="B15" s="8" t="s">
        <v>7</v>
      </c>
      <c r="C15" s="9">
        <v>104096</v>
      </c>
      <c r="D15" s="8" t="s">
        <v>71</v>
      </c>
      <c r="E15" s="8" t="s">
        <v>73</v>
      </c>
    </row>
    <row r="16" spans="1:5" x14ac:dyDescent="0.3">
      <c r="A16" t="s">
        <v>4</v>
      </c>
      <c r="B16" s="8" t="s">
        <v>7</v>
      </c>
      <c r="C16" s="9">
        <v>146943.97</v>
      </c>
      <c r="D16" s="8" t="s">
        <v>71</v>
      </c>
      <c r="E16" s="8" t="s">
        <v>124</v>
      </c>
    </row>
    <row r="17" spans="1:5" x14ac:dyDescent="0.3">
      <c r="A17" t="s">
        <v>4</v>
      </c>
      <c r="B17" s="8" t="s">
        <v>7</v>
      </c>
      <c r="C17" s="9">
        <v>45000</v>
      </c>
      <c r="D17" s="8" t="s">
        <v>71</v>
      </c>
      <c r="E17" s="8" t="s">
        <v>74</v>
      </c>
    </row>
    <row r="18" spans="1:5" x14ac:dyDescent="0.3">
      <c r="A18" t="s">
        <v>4</v>
      </c>
      <c r="B18" s="8" t="s">
        <v>9</v>
      </c>
      <c r="C18" s="9">
        <v>531</v>
      </c>
      <c r="D18" s="8" t="s">
        <v>75</v>
      </c>
      <c r="E18" s="8" t="s">
        <v>76</v>
      </c>
    </row>
    <row r="19" spans="1:5" x14ac:dyDescent="0.3">
      <c r="A19" t="s">
        <v>4</v>
      </c>
      <c r="B19" s="8" t="s">
        <v>7</v>
      </c>
      <c r="C19" s="9">
        <v>2905.25</v>
      </c>
      <c r="D19" s="8" t="s">
        <v>77</v>
      </c>
      <c r="E19" s="8" t="s">
        <v>78</v>
      </c>
    </row>
    <row r="20" spans="1:5" x14ac:dyDescent="0.3">
      <c r="A20" t="s">
        <v>4</v>
      </c>
      <c r="B20" s="8" t="s">
        <v>10</v>
      </c>
      <c r="C20" s="9">
        <v>7826.76</v>
      </c>
      <c r="D20" s="8" t="s">
        <v>79</v>
      </c>
      <c r="E20" s="8" t="s">
        <v>80</v>
      </c>
    </row>
    <row r="21" spans="1:5" x14ac:dyDescent="0.3">
      <c r="A21" t="s">
        <v>4</v>
      </c>
      <c r="B21" s="8" t="s">
        <v>11</v>
      </c>
      <c r="C21" s="10">
        <v>5145.21</v>
      </c>
      <c r="D21" s="8" t="s">
        <v>79</v>
      </c>
      <c r="E21" s="8" t="s">
        <v>81</v>
      </c>
    </row>
    <row r="22" spans="1:5" x14ac:dyDescent="0.3">
      <c r="A22" t="s">
        <v>4</v>
      </c>
      <c r="B22" s="8" t="s">
        <v>7</v>
      </c>
      <c r="C22" s="9">
        <v>2880</v>
      </c>
      <c r="D22" s="8" t="s">
        <v>82</v>
      </c>
      <c r="E22" s="8" t="s">
        <v>78</v>
      </c>
    </row>
    <row r="23" spans="1:5" x14ac:dyDescent="0.3">
      <c r="A23" t="s">
        <v>4</v>
      </c>
      <c r="B23" s="8" t="s">
        <v>6</v>
      </c>
      <c r="C23" s="9">
        <v>20730.86</v>
      </c>
      <c r="D23" s="8" t="s">
        <v>83</v>
      </c>
      <c r="E23" s="8" t="s">
        <v>84</v>
      </c>
    </row>
    <row r="24" spans="1:5" x14ac:dyDescent="0.3">
      <c r="A24" t="s">
        <v>4</v>
      </c>
      <c r="B24" s="8" t="s">
        <v>6</v>
      </c>
      <c r="C24" s="10">
        <v>56198.52</v>
      </c>
      <c r="D24" s="8" t="s">
        <v>83</v>
      </c>
      <c r="E24" s="8" t="s">
        <v>85</v>
      </c>
    </row>
    <row r="25" spans="1:5" x14ac:dyDescent="0.3">
      <c r="A25" t="s">
        <v>4</v>
      </c>
      <c r="B25" s="8" t="s">
        <v>12</v>
      </c>
      <c r="C25" s="10">
        <v>7500</v>
      </c>
      <c r="D25" s="8" t="s">
        <v>86</v>
      </c>
      <c r="E25" s="8" t="s">
        <v>87</v>
      </c>
    </row>
    <row r="26" spans="1:5" x14ac:dyDescent="0.3">
      <c r="A26" t="s">
        <v>13</v>
      </c>
      <c r="B26" s="8" t="s">
        <v>14</v>
      </c>
      <c r="C26" s="9">
        <v>514.25</v>
      </c>
      <c r="D26" s="8" t="s">
        <v>88</v>
      </c>
      <c r="E26" s="8" t="s">
        <v>89</v>
      </c>
    </row>
    <row r="27" spans="1:5" x14ac:dyDescent="0.3">
      <c r="A27" t="s">
        <v>13</v>
      </c>
      <c r="B27" s="8" t="s">
        <v>14</v>
      </c>
      <c r="C27" s="9">
        <f>1452.8+995.84</f>
        <v>2448.64</v>
      </c>
      <c r="D27" s="8" t="s">
        <v>88</v>
      </c>
      <c r="E27" s="8" t="s">
        <v>90</v>
      </c>
    </row>
    <row r="28" spans="1:5" x14ac:dyDescent="0.3">
      <c r="A28" t="s">
        <v>13</v>
      </c>
      <c r="B28" s="8" t="s">
        <v>14</v>
      </c>
      <c r="C28" s="9">
        <v>854</v>
      </c>
      <c r="D28" s="8" t="s">
        <v>91</v>
      </c>
      <c r="E28" s="8" t="s">
        <v>92</v>
      </c>
    </row>
    <row r="29" spans="1:5" x14ac:dyDescent="0.3">
      <c r="A29" t="s">
        <v>13</v>
      </c>
      <c r="B29" s="8" t="s">
        <v>14</v>
      </c>
      <c r="C29" s="9">
        <v>220</v>
      </c>
      <c r="D29" s="8" t="s">
        <v>93</v>
      </c>
      <c r="E29" s="8" t="s">
        <v>94</v>
      </c>
    </row>
    <row r="30" spans="1:5" x14ac:dyDescent="0.3">
      <c r="A30" t="s">
        <v>13</v>
      </c>
      <c r="B30" s="8" t="s">
        <v>14</v>
      </c>
      <c r="C30" s="9">
        <v>985</v>
      </c>
      <c r="D30" s="8" t="s">
        <v>88</v>
      </c>
      <c r="E30" s="8" t="s">
        <v>95</v>
      </c>
    </row>
    <row r="31" spans="1:5" x14ac:dyDescent="0.3">
      <c r="A31" t="s">
        <v>13</v>
      </c>
      <c r="B31" s="8" t="s">
        <v>14</v>
      </c>
      <c r="C31" s="10">
        <v>1062.8699999999999</v>
      </c>
      <c r="D31" s="8" t="s">
        <v>96</v>
      </c>
      <c r="E31" s="8" t="s">
        <v>97</v>
      </c>
    </row>
    <row r="32" spans="1:5" x14ac:dyDescent="0.3">
      <c r="A32" t="s">
        <v>13</v>
      </c>
      <c r="B32" s="8" t="s">
        <v>14</v>
      </c>
      <c r="C32" s="10">
        <v>2386</v>
      </c>
      <c r="D32" s="8" t="s">
        <v>123</v>
      </c>
      <c r="E32" s="8" t="s">
        <v>122</v>
      </c>
    </row>
    <row r="33" spans="1:5" x14ac:dyDescent="0.3">
      <c r="A33" t="s">
        <v>13</v>
      </c>
      <c r="B33" s="8" t="s">
        <v>14</v>
      </c>
      <c r="C33" s="10">
        <v>300</v>
      </c>
      <c r="D33" s="8" t="s">
        <v>88</v>
      </c>
      <c r="E33" s="8" t="s">
        <v>125</v>
      </c>
    </row>
    <row r="34" spans="1:5" x14ac:dyDescent="0.3">
      <c r="A34" t="s">
        <v>13</v>
      </c>
      <c r="B34" s="8" t="s">
        <v>14</v>
      </c>
      <c r="C34" s="10">
        <v>2860</v>
      </c>
      <c r="D34" s="8" t="s">
        <v>88</v>
      </c>
      <c r="E34" s="8" t="s">
        <v>128</v>
      </c>
    </row>
    <row r="35" spans="1:5" x14ac:dyDescent="0.3">
      <c r="A35" t="s">
        <v>13</v>
      </c>
      <c r="B35" s="8" t="s">
        <v>14</v>
      </c>
      <c r="C35" s="10">
        <v>539</v>
      </c>
      <c r="D35" s="8" t="s">
        <v>129</v>
      </c>
      <c r="E35" s="8" t="s">
        <v>130</v>
      </c>
    </row>
    <row r="36" spans="1:5" x14ac:dyDescent="0.3">
      <c r="A36" t="s">
        <v>13</v>
      </c>
      <c r="B36" s="8" t="s">
        <v>14</v>
      </c>
      <c r="C36" s="10">
        <v>130</v>
      </c>
      <c r="D36" s="8" t="s">
        <v>131</v>
      </c>
      <c r="E36" s="8" t="s">
        <v>132</v>
      </c>
    </row>
    <row r="37" spans="1:5" x14ac:dyDescent="0.3">
      <c r="A37" t="s">
        <v>13</v>
      </c>
      <c r="B37" s="8" t="s">
        <v>15</v>
      </c>
      <c r="C37" s="9">
        <v>3227.76</v>
      </c>
      <c r="D37" s="8" t="s">
        <v>98</v>
      </c>
      <c r="E37" s="8" t="s">
        <v>99</v>
      </c>
    </row>
    <row r="38" spans="1:5" x14ac:dyDescent="0.3">
      <c r="A38" t="s">
        <v>13</v>
      </c>
      <c r="B38" s="8" t="s">
        <v>17</v>
      </c>
      <c r="C38" s="9">
        <v>6439</v>
      </c>
      <c r="D38" s="8" t="s">
        <v>98</v>
      </c>
      <c r="E38" s="8" t="s">
        <v>100</v>
      </c>
    </row>
    <row r="39" spans="1:5" x14ac:dyDescent="0.3">
      <c r="A39" t="s">
        <v>13</v>
      </c>
      <c r="B39" s="8" t="s">
        <v>16</v>
      </c>
      <c r="C39" s="9">
        <v>3675</v>
      </c>
      <c r="D39" s="8" t="s">
        <v>101</v>
      </c>
      <c r="E39" s="8" t="s">
        <v>102</v>
      </c>
    </row>
    <row r="40" spans="1:5" x14ac:dyDescent="0.3">
      <c r="A40" t="s">
        <v>18</v>
      </c>
      <c r="B40" s="8" t="s">
        <v>19</v>
      </c>
      <c r="C40" s="9">
        <v>6680</v>
      </c>
      <c r="D40" s="8" t="s">
        <v>103</v>
      </c>
      <c r="E40" s="8" t="s">
        <v>104</v>
      </c>
    </row>
    <row r="41" spans="1:5" x14ac:dyDescent="0.3">
      <c r="A41" t="s">
        <v>18</v>
      </c>
      <c r="B41" s="8" t="s">
        <v>19</v>
      </c>
      <c r="C41" s="9">
        <v>1000</v>
      </c>
      <c r="D41" s="8" t="s">
        <v>105</v>
      </c>
      <c r="E41" s="8" t="s">
        <v>106</v>
      </c>
    </row>
    <row r="42" spans="1:5" x14ac:dyDescent="0.3">
      <c r="A42" t="s">
        <v>20</v>
      </c>
    </row>
    <row r="43" spans="1:5" x14ac:dyDescent="0.3">
      <c r="A43" t="s">
        <v>21</v>
      </c>
      <c r="B43" s="8" t="s">
        <v>23</v>
      </c>
      <c r="C43" s="9">
        <v>5050</v>
      </c>
      <c r="D43" s="8" t="s">
        <v>107</v>
      </c>
      <c r="E43" s="8" t="s">
        <v>108</v>
      </c>
    </row>
    <row r="44" spans="1:5" x14ac:dyDescent="0.3">
      <c r="A44" t="s">
        <v>21</v>
      </c>
      <c r="B44" s="8" t="s">
        <v>23</v>
      </c>
      <c r="C44" s="9">
        <v>350</v>
      </c>
      <c r="D44" s="8" t="s">
        <v>109</v>
      </c>
      <c r="E44" s="8" t="s">
        <v>110</v>
      </c>
    </row>
    <row r="45" spans="1:5" x14ac:dyDescent="0.3">
      <c r="A45" t="s">
        <v>26</v>
      </c>
      <c r="B45" s="8" t="s">
        <v>23</v>
      </c>
      <c r="C45" s="9">
        <v>1250</v>
      </c>
      <c r="D45" s="8" t="s">
        <v>107</v>
      </c>
      <c r="E45" s="8" t="s">
        <v>111</v>
      </c>
    </row>
    <row r="46" spans="1:5" x14ac:dyDescent="0.3">
      <c r="A46" t="s">
        <v>26</v>
      </c>
      <c r="B46" s="8" t="s">
        <v>23</v>
      </c>
      <c r="C46" s="9">
        <v>350</v>
      </c>
      <c r="D46" s="8" t="s">
        <v>109</v>
      </c>
      <c r="E46" s="8" t="s">
        <v>110</v>
      </c>
    </row>
    <row r="47" spans="1:5" x14ac:dyDescent="0.3">
      <c r="A47" t="s">
        <v>126</v>
      </c>
      <c r="B47" s="8" t="s">
        <v>23</v>
      </c>
      <c r="C47" s="9">
        <v>729</v>
      </c>
      <c r="D47" s="8" t="s">
        <v>127</v>
      </c>
      <c r="E47" s="8" t="s">
        <v>133</v>
      </c>
    </row>
    <row r="48" spans="1:5" x14ac:dyDescent="0.3">
      <c r="A48" t="s">
        <v>28</v>
      </c>
      <c r="B48" s="8" t="s">
        <v>29</v>
      </c>
      <c r="C48" s="9">
        <v>3396.59</v>
      </c>
      <c r="D48" s="8" t="s">
        <v>112</v>
      </c>
      <c r="E48" s="8" t="s">
        <v>113</v>
      </c>
    </row>
    <row r="49" spans="1:5" x14ac:dyDescent="0.3">
      <c r="A49" t="s">
        <v>30</v>
      </c>
    </row>
    <row r="50" spans="1:5" x14ac:dyDescent="0.3">
      <c r="A50" t="s">
        <v>31</v>
      </c>
      <c r="C50" s="9"/>
    </row>
    <row r="51" spans="1:5" x14ac:dyDescent="0.3">
      <c r="A51" t="s">
        <v>32</v>
      </c>
      <c r="B51" t="s">
        <v>33</v>
      </c>
      <c r="C51" s="10">
        <v>135</v>
      </c>
      <c r="D51" t="s">
        <v>114</v>
      </c>
      <c r="E51" t="s">
        <v>115</v>
      </c>
    </row>
    <row r="52" spans="1:5" x14ac:dyDescent="0.3">
      <c r="A52" t="s">
        <v>32</v>
      </c>
      <c r="B52" t="s">
        <v>33</v>
      </c>
      <c r="C52" s="10">
        <v>350</v>
      </c>
      <c r="D52" t="s">
        <v>116</v>
      </c>
      <c r="E52" t="s">
        <v>117</v>
      </c>
    </row>
    <row r="53" spans="1:5" x14ac:dyDescent="0.3">
      <c r="A53" t="s">
        <v>32</v>
      </c>
      <c r="B53" t="s">
        <v>33</v>
      </c>
      <c r="C53" s="10">
        <v>56</v>
      </c>
      <c r="D53" t="s">
        <v>118</v>
      </c>
      <c r="E53" t="s">
        <v>119</v>
      </c>
    </row>
    <row r="54" spans="1:5" x14ac:dyDescent="0.3">
      <c r="A54" t="s">
        <v>32</v>
      </c>
      <c r="B54" t="s">
        <v>33</v>
      </c>
      <c r="C54" s="9">
        <v>30</v>
      </c>
      <c r="D54" t="s">
        <v>120</v>
      </c>
      <c r="E54" t="s">
        <v>121</v>
      </c>
    </row>
  </sheetData>
  <pageMargins left="0.7" right="0.7" top="0.75" bottom="0.75" header="0.3" footer="0.3"/>
  <customProperties>
    <customPr name="IbpWorksheetKeyString_GUID" r:id="rId1"/>
  </customProperties>
</worksheet>
</file>

<file path=docMetadata/LabelInfo.xml><?xml version="1.0" encoding="utf-8"?>
<clbl:labelList xmlns:clbl="http://schemas.microsoft.com/office/2020/mipLabelMetadata">
  <clbl:label id="{9130603a-6ca2-4966-93fc-60f9b23d8304}" enabled="1" method="Standard" siteId="{08378841-ca71-4b8d-a15e-0fdc9842c13b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Summary</vt:lpstr>
      <vt:lpstr>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Lemal, Wim</dc:creator>
  <cp:lastModifiedBy>Lemal, Wim </cp:lastModifiedBy>
  <cp:lastPrinted>2023-08-02T09:54:26Z</cp:lastPrinted>
  <dcterms:created xsi:type="dcterms:W3CDTF">2023-07-18T07:06:52Z</dcterms:created>
  <dcterms:modified xsi:type="dcterms:W3CDTF">2023-08-02T18:13:04Z</dcterms:modified>
</cp:coreProperties>
</file>